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9" i="1" l="1"/>
  <c r="O10" i="1" l="1"/>
  <c r="O8" i="1" l="1"/>
  <c r="O15" i="1" l="1"/>
  <c r="M15" i="1"/>
  <c r="O17" i="1"/>
  <c r="O21" i="1" s="1"/>
  <c r="O24" i="1" s="1"/>
  <c r="M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L17" i="1"/>
  <c r="K17" i="1"/>
  <c r="J17" i="1"/>
  <c r="I17" i="1"/>
  <c r="I21" i="1" s="1"/>
  <c r="H17" i="1"/>
  <c r="H21" i="1"/>
  <c r="G17" i="1"/>
  <c r="G21" i="1"/>
  <c r="G24" i="1" s="1"/>
  <c r="F17" i="1"/>
  <c r="F21" i="1" s="1"/>
  <c r="E17" i="1"/>
  <c r="E21" i="1" s="1"/>
  <c r="N17" i="1"/>
  <c r="N21" i="1" s="1"/>
  <c r="D18" i="1"/>
  <c r="H24" i="1"/>
  <c r="E24" i="1" l="1"/>
  <c r="L21" i="1"/>
  <c r="I24" i="1"/>
  <c r="M21" i="1"/>
  <c r="L24" i="1"/>
  <c r="F24" i="1"/>
  <c r="K24" i="1" s="1"/>
  <c r="K21" i="1"/>
  <c r="M24" i="1" l="1"/>
  <c r="N24" i="1"/>
</calcChain>
</file>

<file path=xl/sharedStrings.xml><?xml version="1.0" encoding="utf-8"?>
<sst xmlns="http://schemas.openxmlformats.org/spreadsheetml/2006/main" count="95" uniqueCount="57">
  <si>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</si>
  <si>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</si>
  <si>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</si>
  <si>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</si>
  <si>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</si>
  <si>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</si>
  <si>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</si>
  <si>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</si>
  <si>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</si>
  <si>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</si>
  <si>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</si>
  <si>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</si>
  <si>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</si>
  <si>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</si>
  <si>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</si>
  <si>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</si>
  <si>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</si>
  <si>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</si>
  <si>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</si>
  <si>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</si>
  <si>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</si>
  <si>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</si>
  <si>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</si>
  <si>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</si>
  <si>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</si>
  <si>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</si>
  <si>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</si>
  <si>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</si>
  <si>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</si>
  <si>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</si>
  <si>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</si>
  <si>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</si>
  <si>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</si>
  <si>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</si>
  <si>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</si>
  <si>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VäVi = Vähänkyrön Viesti  (1938)</t>
  </si>
  <si>
    <t>Marita Voittola</t>
  </si>
  <si>
    <t>12.</t>
  </si>
  <si>
    <t>VäVi</t>
  </si>
  <si>
    <t>11.9.1964</t>
  </si>
  <si>
    <t>ykköspesis</t>
  </si>
  <si>
    <t>KaKa</t>
  </si>
  <si>
    <t>ykkössarja</t>
  </si>
  <si>
    <t>suomensarja</t>
  </si>
  <si>
    <t>uusinta sarjapaikasta</t>
  </si>
  <si>
    <t>KaKa = Kauhajoen Karhu  (1910)</t>
  </si>
  <si>
    <t>ENSIMMÄISET</t>
  </si>
  <si>
    <t>Ottelu</t>
  </si>
  <si>
    <t>1.  ottelu</t>
  </si>
  <si>
    <t>Lyöty juoksu</t>
  </si>
  <si>
    <t>Tuotu juoksu</t>
  </si>
  <si>
    <t>Kunnari</t>
  </si>
  <si>
    <t>15.05. 1997  VäVi - YPJ  0-2  (1-5, 1-7)</t>
  </si>
  <si>
    <t xml:space="preserve">  32 v   8 kk   4 pv</t>
  </si>
  <si>
    <t>22.05. 1997  Turku-Pesis - VäVi  2-0  (12-3, 6-5)</t>
  </si>
  <si>
    <t>2.  ottelu</t>
  </si>
  <si>
    <t xml:space="preserve">  32 v   8 kk 11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</si>
</sst>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7">
        <v>1986</v>
      </c>
      <c r="C4" s="67"/>
      <c r="D4" s="68" t="s">
        <v>41</v>
      </c>
      <c r="E4" s="67"/>
      <c r="F4" s="69" t="s">
        <v>43</v>
      </c>
      <c r="G4" s="70"/>
      <c r="H4" s="71"/>
      <c r="I4" s="67"/>
      <c r="J4" s="67"/>
      <c r="K4" s="67"/>
      <c r="L4" s="67"/>
      <c r="M4" s="67"/>
      <c r="N4" s="7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4.25" x14ac:dyDescent="0.2">
      <c r="A5" s="1"/>
      <c r="B5" s="61">
        <v>1987</v>
      </c>
      <c r="C5" s="61"/>
      <c r="D5" s="62" t="s">
        <v>41</v>
      </c>
      <c r="E5" s="61"/>
      <c r="F5" s="63" t="s">
        <v>42</v>
      </c>
      <c r="G5" s="64"/>
      <c r="H5" s="65"/>
      <c r="I5" s="61"/>
      <c r="J5" s="61"/>
      <c r="K5" s="61"/>
      <c r="L5" s="61"/>
      <c r="M5" s="61"/>
      <c r="N5" s="66"/>
      <c r="O5" s="25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7">
        <v>1988</v>
      </c>
      <c r="C6" s="67"/>
      <c r="D6" s="68" t="s">
        <v>41</v>
      </c>
      <c r="E6" s="67"/>
      <c r="F6" s="69" t="s">
        <v>43</v>
      </c>
      <c r="G6" s="70"/>
      <c r="H6" s="71"/>
      <c r="I6" s="67"/>
      <c r="J6" s="67"/>
      <c r="K6" s="67"/>
      <c r="L6" s="67"/>
      <c r="M6" s="67"/>
      <c r="N6" s="72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7">
        <v>1989</v>
      </c>
      <c r="C7" s="67"/>
      <c r="D7" s="68" t="s">
        <v>41</v>
      </c>
      <c r="E7" s="67"/>
      <c r="F7" s="69" t="s">
        <v>43</v>
      </c>
      <c r="G7" s="70"/>
      <c r="H7" s="71"/>
      <c r="I7" s="67"/>
      <c r="J7" s="67"/>
      <c r="K7" s="67"/>
      <c r="L7" s="67"/>
      <c r="M7" s="67"/>
      <c r="N7" s="72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4.25" x14ac:dyDescent="0.2">
      <c r="A8" s="1"/>
      <c r="B8" s="61">
        <v>1990</v>
      </c>
      <c r="C8" s="61"/>
      <c r="D8" s="62" t="s">
        <v>41</v>
      </c>
      <c r="E8" s="61"/>
      <c r="F8" s="63" t="s">
        <v>42</v>
      </c>
      <c r="G8" s="64"/>
      <c r="H8" s="65"/>
      <c r="I8" s="61"/>
      <c r="J8" s="61"/>
      <c r="K8" s="61"/>
      <c r="L8" s="61"/>
      <c r="M8" s="61"/>
      <c r="N8" s="66"/>
      <c r="O8" s="25" t="e">
        <f t="shared" ref="O8" si="0">PRODUCT(I8/N8)</f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4.25" x14ac:dyDescent="0.2">
      <c r="A9" s="1"/>
      <c r="B9" s="61">
        <v>1991</v>
      </c>
      <c r="C9" s="61"/>
      <c r="D9" s="62" t="s">
        <v>41</v>
      </c>
      <c r="E9" s="61"/>
      <c r="F9" s="63" t="s">
        <v>42</v>
      </c>
      <c r="G9" s="64"/>
      <c r="H9" s="65"/>
      <c r="I9" s="61"/>
      <c r="J9" s="61"/>
      <c r="K9" s="61"/>
      <c r="L9" s="61"/>
      <c r="M9" s="61"/>
      <c r="N9" s="66"/>
      <c r="O9" s="25" t="e">
        <f t="shared" ref="O9" si="1">PRODUCT(I9/N9)</f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4.25" x14ac:dyDescent="0.2">
      <c r="A10" s="1"/>
      <c r="B10" s="61">
        <v>1992</v>
      </c>
      <c r="C10" s="61"/>
      <c r="D10" s="62" t="s">
        <v>41</v>
      </c>
      <c r="E10" s="61"/>
      <c r="F10" s="63" t="s">
        <v>40</v>
      </c>
      <c r="G10" s="64"/>
      <c r="H10" s="65"/>
      <c r="I10" s="61"/>
      <c r="J10" s="61"/>
      <c r="K10" s="61"/>
      <c r="L10" s="61"/>
      <c r="M10" s="61"/>
      <c r="N10" s="66"/>
      <c r="O10" s="25" t="e">
        <f t="shared" ref="O10" si="2">PRODUCT(I10/N10)</f>
        <v>#DIV/0!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1">
        <v>1993</v>
      </c>
      <c r="C11" s="61"/>
      <c r="D11" s="62" t="s">
        <v>41</v>
      </c>
      <c r="E11" s="61"/>
      <c r="F11" s="63" t="s">
        <v>40</v>
      </c>
      <c r="G11" s="64"/>
      <c r="H11" s="65"/>
      <c r="I11" s="61"/>
      <c r="J11" s="61"/>
      <c r="K11" s="61"/>
      <c r="L11" s="61"/>
      <c r="M11" s="61"/>
      <c r="N11" s="66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1">
        <v>1994</v>
      </c>
      <c r="C12" s="61"/>
      <c r="D12" s="62" t="s">
        <v>41</v>
      </c>
      <c r="E12" s="61"/>
      <c r="F12" s="63" t="s">
        <v>40</v>
      </c>
      <c r="G12" s="64"/>
      <c r="H12" s="65"/>
      <c r="I12" s="61"/>
      <c r="J12" s="61"/>
      <c r="K12" s="61"/>
      <c r="L12" s="61"/>
      <c r="M12" s="61"/>
      <c r="N12" s="66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1">
        <v>1995</v>
      </c>
      <c r="C13" s="61"/>
      <c r="D13" s="62" t="s">
        <v>41</v>
      </c>
      <c r="E13" s="61"/>
      <c r="F13" s="63" t="s">
        <v>40</v>
      </c>
      <c r="G13" s="64"/>
      <c r="H13" s="65"/>
      <c r="I13" s="61"/>
      <c r="J13" s="61"/>
      <c r="K13" s="61"/>
      <c r="L13" s="61"/>
      <c r="M13" s="61"/>
      <c r="N13" s="66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1">
        <v>1996</v>
      </c>
      <c r="C14" s="61"/>
      <c r="D14" s="62" t="s">
        <v>41</v>
      </c>
      <c r="E14" s="61"/>
      <c r="F14" s="63" t="s">
        <v>40</v>
      </c>
      <c r="G14" s="64"/>
      <c r="H14" s="65"/>
      <c r="I14" s="61"/>
      <c r="J14" s="61"/>
      <c r="K14" s="61"/>
      <c r="L14" s="61"/>
      <c r="M14" s="61"/>
      <c r="N14" s="66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1997</v>
      </c>
      <c r="C15" s="27" t="s">
        <v>37</v>
      </c>
      <c r="D15" s="29" t="s">
        <v>38</v>
      </c>
      <c r="E15" s="59">
        <v>24</v>
      </c>
      <c r="F15" s="27">
        <v>0</v>
      </c>
      <c r="G15" s="27">
        <v>13</v>
      </c>
      <c r="H15" s="27">
        <v>0</v>
      </c>
      <c r="I15" s="27">
        <v>45</v>
      </c>
      <c r="J15" s="27">
        <v>0</v>
      </c>
      <c r="K15" s="27">
        <v>7</v>
      </c>
      <c r="L15" s="27">
        <v>25</v>
      </c>
      <c r="M15" s="27">
        <f>PRODUCT(F15+G15)</f>
        <v>13</v>
      </c>
      <c r="N15" s="30">
        <v>0.40500000000000003</v>
      </c>
      <c r="O15" s="37">
        <f>PRODUCT(I15/N15)</f>
        <v>111.1111111111111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60" t="s">
        <v>44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61">
        <v>1998</v>
      </c>
      <c r="C16" s="61"/>
      <c r="D16" s="62" t="s">
        <v>38</v>
      </c>
      <c r="E16" s="61"/>
      <c r="F16" s="63" t="s">
        <v>40</v>
      </c>
      <c r="G16" s="64"/>
      <c r="H16" s="65"/>
      <c r="I16" s="61"/>
      <c r="J16" s="61"/>
      <c r="K16" s="61"/>
      <c r="L16" s="61"/>
      <c r="M16" s="61"/>
      <c r="N16" s="66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3">SUM(E15:E15)</f>
        <v>24</v>
      </c>
      <c r="F17" s="19">
        <f t="shared" si="3"/>
        <v>0</v>
      </c>
      <c r="G17" s="19">
        <f t="shared" si="3"/>
        <v>13</v>
      </c>
      <c r="H17" s="19">
        <f t="shared" si="3"/>
        <v>0</v>
      </c>
      <c r="I17" s="19">
        <f t="shared" si="3"/>
        <v>45</v>
      </c>
      <c r="J17" s="19">
        <f t="shared" si="3"/>
        <v>0</v>
      </c>
      <c r="K17" s="19">
        <f t="shared" si="3"/>
        <v>7</v>
      </c>
      <c r="L17" s="19">
        <f t="shared" si="3"/>
        <v>25</v>
      </c>
      <c r="M17" s="19">
        <f t="shared" si="3"/>
        <v>13</v>
      </c>
      <c r="N17" s="31">
        <f>PRODUCT(I17/O17)</f>
        <v>0.40500000000000003</v>
      </c>
      <c r="O17" s="32">
        <f t="shared" ref="O17:AE17" si="4">SUM(O15:O15)</f>
        <v>111.1111111111111</v>
      </c>
      <c r="P17" s="19">
        <f t="shared" si="4"/>
        <v>0</v>
      </c>
      <c r="Q17" s="19">
        <f t="shared" si="4"/>
        <v>0</v>
      </c>
      <c r="R17" s="19">
        <f t="shared" si="4"/>
        <v>0</v>
      </c>
      <c r="S17" s="19">
        <f t="shared" si="4"/>
        <v>0</v>
      </c>
      <c r="T17" s="19">
        <f t="shared" si="4"/>
        <v>0</v>
      </c>
      <c r="U17" s="19">
        <f t="shared" si="4"/>
        <v>0</v>
      </c>
      <c r="V17" s="19">
        <f t="shared" si="4"/>
        <v>0</v>
      </c>
      <c r="W17" s="19">
        <f t="shared" si="4"/>
        <v>0</v>
      </c>
      <c r="X17" s="19">
        <f t="shared" si="4"/>
        <v>0</v>
      </c>
      <c r="Y17" s="19">
        <f t="shared" si="4"/>
        <v>0</v>
      </c>
      <c r="Z17" s="19">
        <f t="shared" si="4"/>
        <v>0</v>
      </c>
      <c r="AA17" s="19">
        <f t="shared" si="4"/>
        <v>0</v>
      </c>
      <c r="AB17" s="19">
        <f t="shared" si="4"/>
        <v>0</v>
      </c>
      <c r="AC17" s="19">
        <f t="shared" si="4"/>
        <v>0</v>
      </c>
      <c r="AD17" s="19">
        <f t="shared" si="4"/>
        <v>0</v>
      </c>
      <c r="AE17" s="19">
        <f t="shared" si="4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SUM(F17:H17)+((I17-F17-G17)/3)+(E17/3)+(Z17*25)+(AA17*25)+(AB17*10)+(AC17*25)+(AD17*20)+(AE17*15)</f>
        <v>31.666666666666664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46</v>
      </c>
      <c r="Q20" s="13"/>
      <c r="R20" s="13"/>
      <c r="S20" s="13"/>
      <c r="T20" s="73"/>
      <c r="U20" s="73"/>
      <c r="V20" s="73"/>
      <c r="W20" s="73"/>
      <c r="X20" s="73"/>
      <c r="Y20" s="13"/>
      <c r="Z20" s="13"/>
      <c r="AA20" s="13"/>
      <c r="AB20" s="12"/>
      <c r="AC20" s="13"/>
      <c r="AD20" s="13"/>
      <c r="AE20" s="13"/>
      <c r="AF20" s="7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2"/>
      <c r="E21" s="27">
        <f>PRODUCT(E17)</f>
        <v>24</v>
      </c>
      <c r="F21" s="27">
        <f>PRODUCT(F17)</f>
        <v>0</v>
      </c>
      <c r="G21" s="27">
        <f>PRODUCT(G17)</f>
        <v>13</v>
      </c>
      <c r="H21" s="27">
        <f>PRODUCT(H17)</f>
        <v>0</v>
      </c>
      <c r="I21" s="27">
        <f>PRODUCT(I17)</f>
        <v>45</v>
      </c>
      <c r="J21" s="1"/>
      <c r="K21" s="43">
        <f>PRODUCT((F21+G21)/E21)</f>
        <v>0.54166666666666663</v>
      </c>
      <c r="L21" s="43">
        <f>PRODUCT(H21/E21)</f>
        <v>0</v>
      </c>
      <c r="M21" s="43">
        <f>PRODUCT(I21/E21)</f>
        <v>1.875</v>
      </c>
      <c r="N21" s="30">
        <f>PRODUCT(N17)</f>
        <v>0.40500000000000003</v>
      </c>
      <c r="O21" s="25">
        <f>PRODUCT(O17)</f>
        <v>111.1111111111111</v>
      </c>
      <c r="P21" s="75" t="s">
        <v>47</v>
      </c>
      <c r="Q21" s="76"/>
      <c r="R21" s="76"/>
      <c r="S21" s="77" t="s">
        <v>52</v>
      </c>
      <c r="T21" s="77"/>
      <c r="U21" s="77"/>
      <c r="V21" s="77"/>
      <c r="W21" s="77"/>
      <c r="X21" s="77"/>
      <c r="Y21" s="77"/>
      <c r="Z21" s="77"/>
      <c r="AA21" s="77"/>
      <c r="AB21" s="78"/>
      <c r="AC21" s="77"/>
      <c r="AD21" s="79" t="s">
        <v>48</v>
      </c>
      <c r="AE21" s="79"/>
      <c r="AF21" s="80" t="s">
        <v>53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18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81" t="s">
        <v>49</v>
      </c>
      <c r="Q22" s="82"/>
      <c r="R22" s="82"/>
      <c r="S22" s="83" t="s">
        <v>54</v>
      </c>
      <c r="T22" s="83"/>
      <c r="U22" s="83"/>
      <c r="V22" s="83"/>
      <c r="W22" s="83"/>
      <c r="X22" s="83"/>
      <c r="Y22" s="83"/>
      <c r="Z22" s="83"/>
      <c r="AA22" s="83"/>
      <c r="AB22" s="84"/>
      <c r="AC22" s="83"/>
      <c r="AD22" s="85" t="s">
        <v>55</v>
      </c>
      <c r="AE22" s="85"/>
      <c r="AF22" s="86" t="s">
        <v>56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19</v>
      </c>
      <c r="C23" s="48"/>
      <c r="D23" s="49"/>
      <c r="E23" s="28"/>
      <c r="F23" s="28"/>
      <c r="G23" s="28"/>
      <c r="H23" s="28"/>
      <c r="I23" s="28"/>
      <c r="J23" s="1"/>
      <c r="K23" s="50"/>
      <c r="L23" s="50"/>
      <c r="M23" s="50"/>
      <c r="N23" s="51"/>
      <c r="O23" s="25"/>
      <c r="P23" s="81" t="s">
        <v>50</v>
      </c>
      <c r="Q23" s="82"/>
      <c r="R23" s="82"/>
      <c r="S23" s="83"/>
      <c r="T23" s="83"/>
      <c r="U23" s="83"/>
      <c r="V23" s="83"/>
      <c r="W23" s="83"/>
      <c r="X23" s="83"/>
      <c r="Y23" s="83"/>
      <c r="Z23" s="83"/>
      <c r="AA23" s="83"/>
      <c r="AB23" s="84"/>
      <c r="AC23" s="83"/>
      <c r="AD23" s="85"/>
      <c r="AE23" s="85"/>
      <c r="AF23" s="86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20</v>
      </c>
      <c r="C24" s="53"/>
      <c r="D24" s="54"/>
      <c r="E24" s="19">
        <f>SUM(E21:E23)</f>
        <v>24</v>
      </c>
      <c r="F24" s="19">
        <f>SUM(F21:F23)</f>
        <v>0</v>
      </c>
      <c r="G24" s="19">
        <f>SUM(G21:G23)</f>
        <v>13</v>
      </c>
      <c r="H24" s="19">
        <f>SUM(H21:H23)</f>
        <v>0</v>
      </c>
      <c r="I24" s="19">
        <f>SUM(I21:I23)</f>
        <v>45</v>
      </c>
      <c r="J24" s="1"/>
      <c r="K24" s="55">
        <f>PRODUCT((F24+G24)/E24)</f>
        <v>0.54166666666666663</v>
      </c>
      <c r="L24" s="55">
        <f>PRODUCT(H24/E24)</f>
        <v>0</v>
      </c>
      <c r="M24" s="55">
        <f>PRODUCT(I24/E24)</f>
        <v>1.875</v>
      </c>
      <c r="N24" s="31">
        <f>PRODUCT(I24/O24)</f>
        <v>0.40500000000000003</v>
      </c>
      <c r="O24" s="25">
        <f>SUM(O21:O23)</f>
        <v>111.1111111111111</v>
      </c>
      <c r="P24" s="87" t="s">
        <v>51</v>
      </c>
      <c r="Q24" s="88"/>
      <c r="R24" s="88"/>
      <c r="S24" s="89"/>
      <c r="T24" s="89"/>
      <c r="U24" s="89"/>
      <c r="V24" s="89"/>
      <c r="W24" s="89"/>
      <c r="X24" s="89"/>
      <c r="Y24" s="89"/>
      <c r="Z24" s="89"/>
      <c r="AA24" s="89"/>
      <c r="AB24" s="90"/>
      <c r="AC24" s="89"/>
      <c r="AD24" s="91"/>
      <c r="AE24" s="91"/>
      <c r="AF24" s="92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58" t="s">
        <v>45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58" t="s">
        <v>35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</sheetData>
  <sortState ref="D26:I27">
    <sortCondition ref="D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2019-02-02T21:03:51Z</dcterms:modified>
</cp:coreProperties>
</file>